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5" yWindow="195" windowWidth="16320" windowHeight="12555" activeTab="0"/>
  </bookViews>
  <sheets>
    <sheet name="Decision Tree" sheetId="1" r:id="rId1"/>
    <sheet name="Sheet1" sheetId="2" r:id="rId2"/>
  </sheets>
  <definedNames>
    <definedName name="Action">'Decision Tree'!$E$24</definedName>
    <definedName name="CostOfDrilling">'Decision Tree'!$E$18</definedName>
    <definedName name="DrillPayoff">#REF!</definedName>
    <definedName name="ExpectedPayoff">'Decision Tree'!$E$26</definedName>
    <definedName name="MinimizeCosts" localSheetId="0">FALSE</definedName>
    <definedName name="PriorProbability">#REF!</definedName>
    <definedName name="ProbabilityOfOil">'Decision Tree'!$E$22</definedName>
    <definedName name="RevenueIfDry">'Decision Tree'!$E$21</definedName>
    <definedName name="RevenueIfOil">'Decision Tree'!$E$19</definedName>
    <definedName name="RevenueIfSell">'Decision Tree'!$E$20</definedName>
    <definedName name="SellPayoff">#REF!</definedName>
    <definedName name="TreeData" localSheetId="0">'Decision Tree'!$GH$1001:$GV$1005</definedName>
    <definedName name="TreeDiagBase" localSheetId="0">'Decision Tree'!$A$1</definedName>
    <definedName name="TreeDiagram" localSheetId="0">'Decision Tree'!$A$1:$K$14</definedName>
    <definedName name="UseExpUtility" localSheetId="0">FALSE</definedName>
  </definedNames>
  <calcPr fullCalcOnLoad="1"/>
</workbook>
</file>

<file path=xl/sharedStrings.xml><?xml version="1.0" encoding="utf-8"?>
<sst xmlns="http://schemas.openxmlformats.org/spreadsheetml/2006/main" count="49" uniqueCount="46">
  <si>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</si>
  <si>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</si>
  <si>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</si>
  <si>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</si>
  <si>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</si>
  <si>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</si>
  <si>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</si>
  <si>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</si>
  <si>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</si>
  <si>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</si>
  <si>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</si>
  <si>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</si>
  <si>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</si>
  <si>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</si>
  <si>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</si>
  <si>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</si>
  <si>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</si>
  <si>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</si>
  <si>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Drill</t>
  </si>
  <si>
    <t>Sell</t>
  </si>
  <si>
    <t>E</t>
  </si>
  <si>
    <t>Oil</t>
  </si>
  <si>
    <t>Dry</t>
  </si>
  <si>
    <t>Cost of Drilling</t>
  </si>
  <si>
    <t>Revenue if Oil</t>
  </si>
  <si>
    <t>Revenue if Dry</t>
  </si>
  <si>
    <t>Revenue if Sell</t>
  </si>
  <si>
    <t>Action</t>
  </si>
  <si>
    <t>Expected Payoff</t>
  </si>
  <si>
    <t>Data</t>
  </si>
  <si>
    <t>Probability Of Oil</t>
  </si>
  <si>
    <t>CostOfDrilling</t>
  </si>
  <si>
    <t>ProbabilityOfOil</t>
  </si>
  <si>
    <t>RevenueIfDry</t>
  </si>
  <si>
    <t>RevenueIfOil</t>
  </si>
  <si>
    <t>RevenueIfSell</t>
  </si>
  <si>
    <t>E18</t>
  </si>
  <si>
    <t>E22</t>
  </si>
  <si>
    <t>E20</t>
  </si>
  <si>
    <t>E19</t>
  </si>
  <si>
    <t>E21</t>
  </si>
  <si>
    <t>Range Name</t>
  </si>
  <si>
    <t>Cell</t>
  </si>
  <si>
    <t>E24</t>
  </si>
  <si>
    <t>ExpectedPayoff</t>
  </si>
  <si>
    <t>E26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</si>
</sst>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2" borderId="5" xfId="0" applyNumberFormat="1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52400" cy="161925"/>
    <xdr:sp>
      <xdr:nvSpPr>
        <xdr:cNvPr id="1" name="Oval 1"/>
        <xdr:cNvSpPr>
          <a:spLocks/>
        </xdr:cNvSpPr>
      </xdr:nvSpPr>
      <xdr:spPr>
        <a:xfrm>
          <a:off x="2190750" y="66675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3</xdr:col>
      <xdr:colOff>0</xdr:colOff>
      <xdr:row>4</xdr:row>
      <xdr:rowOff>85725</xdr:rowOff>
    </xdr:from>
    <xdr:to>
      <xdr:col>5</xdr:col>
      <xdr:colOff>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971550" y="752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85725</xdr:rowOff>
    </xdr:from>
    <xdr:to>
      <xdr:col>3</xdr:col>
      <xdr:colOff>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762000" y="752475"/>
          <a:ext cx="209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0</xdr:colOff>
      <xdr:row>12</xdr:row>
      <xdr:rowOff>0</xdr:rowOff>
    </xdr:from>
    <xdr:ext cx="0" cy="161925"/>
    <xdr:sp>
      <xdr:nvSpPr>
        <xdr:cNvPr id="4" name="Line 4"/>
        <xdr:cNvSpPr>
          <a:spLocks/>
        </xdr:cNvSpPr>
      </xdr:nvSpPr>
      <xdr:spPr>
        <a:xfrm>
          <a:off x="2190750" y="1971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9525</xdr:colOff>
      <xdr:row>12</xdr:row>
      <xdr:rowOff>85725</xdr:rowOff>
    </xdr:from>
    <xdr:to>
      <xdr:col>9</xdr:col>
      <xdr:colOff>0</xdr:colOff>
      <xdr:row>12</xdr:row>
      <xdr:rowOff>85725</xdr:rowOff>
    </xdr:to>
    <xdr:sp>
      <xdr:nvSpPr>
        <xdr:cNvPr id="5" name="Line 5"/>
        <xdr:cNvSpPr>
          <a:spLocks/>
        </xdr:cNvSpPr>
      </xdr:nvSpPr>
      <xdr:spPr>
        <a:xfrm>
          <a:off x="2343150" y="2057400"/>
          <a:ext cx="1409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6" name="Line 6"/>
        <xdr:cNvSpPr>
          <a:spLocks/>
        </xdr:cNvSpPr>
      </xdr:nvSpPr>
      <xdr:spPr>
        <a:xfrm>
          <a:off x="971550" y="2057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85725</xdr:rowOff>
    </xdr:from>
    <xdr:to>
      <xdr:col>3</xdr:col>
      <xdr:colOff>0</xdr:colOff>
      <xdr:row>12</xdr:row>
      <xdr:rowOff>85725</xdr:rowOff>
    </xdr:to>
    <xdr:sp>
      <xdr:nvSpPr>
        <xdr:cNvPr id="7" name="Line 7"/>
        <xdr:cNvSpPr>
          <a:spLocks/>
        </xdr:cNvSpPr>
      </xdr:nvSpPr>
      <xdr:spPr>
        <a:xfrm>
          <a:off x="762000" y="1400175"/>
          <a:ext cx="209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61925"/>
    <xdr:sp>
      <xdr:nvSpPr>
        <xdr:cNvPr id="8" name="Line 8"/>
        <xdr:cNvSpPr>
          <a:spLocks/>
        </xdr:cNvSpPr>
      </xdr:nvSpPr>
      <xdr:spPr>
        <a:xfrm>
          <a:off x="3752850" y="333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9" name="Line 9"/>
        <xdr:cNvSpPr>
          <a:spLocks/>
        </xdr:cNvSpPr>
      </xdr:nvSpPr>
      <xdr:spPr>
        <a:xfrm>
          <a:off x="2552700" y="4095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76200</xdr:rowOff>
    </xdr:from>
    <xdr:to>
      <xdr:col>7</xdr:col>
      <xdr:colOff>0</xdr:colOff>
      <xdr:row>4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2343150" y="409575"/>
          <a:ext cx="209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61925"/>
    <xdr:sp>
      <xdr:nvSpPr>
        <xdr:cNvPr id="11" name="Line 11"/>
        <xdr:cNvSpPr>
          <a:spLocks/>
        </xdr:cNvSpPr>
      </xdr:nvSpPr>
      <xdr:spPr>
        <a:xfrm>
          <a:off x="3752850" y="1152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2552700" y="1238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85725</xdr:rowOff>
    </xdr:from>
    <xdr:to>
      <xdr:col>7</xdr:col>
      <xdr:colOff>0</xdr:colOff>
      <xdr:row>7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2343150" y="752475"/>
          <a:ext cx="209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152400" cy="161925"/>
    <xdr:sp>
      <xdr:nvSpPr>
        <xdr:cNvPr id="14" name="Rectangle 14"/>
        <xdr:cNvSpPr>
          <a:spLocks/>
        </xdr:cNvSpPr>
      </xdr:nvSpPr>
      <xdr:spPr>
        <a:xfrm>
          <a:off x="609600" y="1314450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8</xdr:row>
      <xdr:rowOff>85725</xdr:rowOff>
    </xdr:from>
    <xdr:to>
      <xdr:col>1</xdr:col>
      <xdr:colOff>0</xdr:colOff>
      <xdr:row>8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0" y="1400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05"/>
  <sheetViews>
    <sheetView tabSelected="1" workbookViewId="0" topLeftCell="A1">
      <selection activeCell="A1" sqref="A1"/>
    </sheetView>
  </sheetViews>
  <sheetFormatPr defaultColWidth="9.00390625" defaultRowHeight="12"/>
  <cols>
    <col min="1" max="1" width="8.00390625" style="1" customWidth="1"/>
    <col min="2" max="2" width="1.875" style="1" customWidth="1"/>
    <col min="3" max="3" width="2.875" style="1" customWidth="1"/>
    <col min="4" max="4" width="7.875" style="1" customWidth="1"/>
    <col min="5" max="5" width="8.125" style="1" customWidth="1"/>
    <col min="6" max="6" width="1.875" style="1" customWidth="1"/>
    <col min="7" max="7" width="2.875" style="1" customWidth="1"/>
    <col min="8" max="9" width="7.875" style="1" customWidth="1"/>
    <col min="10" max="10" width="1.875" style="1" customWidth="1"/>
    <col min="11" max="11" width="7.875" style="1" customWidth="1"/>
    <col min="12" max="12" width="5.875" style="1" customWidth="1"/>
    <col min="13" max="13" width="15.375" style="1" bestFit="1" customWidth="1"/>
    <col min="14" max="14" width="4.375" style="1" bestFit="1" customWidth="1"/>
    <col min="15" max="16384" width="10.875" style="1" customWidth="1"/>
  </cols>
  <sheetData>
    <row r="1" ht="12.75">
      <c r="H1" s="1">
        <f>ProbabilityOfOil</f>
        <v>0.25</v>
      </c>
    </row>
    <row r="2" ht="13.5" thickBot="1">
      <c r="H2" s="1" t="s">
        <v>21</v>
      </c>
    </row>
    <row r="3" spans="11:14" ht="13.5" thickBot="1">
      <c r="K3" s="1">
        <f>SUM(H4,D6)</f>
        <v>700</v>
      </c>
      <c r="M3" s="2" t="s">
        <v>41</v>
      </c>
      <c r="N3" s="3" t="s">
        <v>42</v>
      </c>
    </row>
    <row r="4" spans="4:14" ht="12.75">
      <c r="D4" s="1" t="s">
        <v>18</v>
      </c>
      <c r="H4" s="1">
        <f>RevenueIfOil</f>
        <v>800</v>
      </c>
      <c r="I4" s="1">
        <f>K3</f>
        <v>700</v>
      </c>
      <c r="M4" s="4" t="s">
        <v>27</v>
      </c>
      <c r="N4" s="5" t="s">
        <v>43</v>
      </c>
    </row>
    <row r="5" spans="13:14" ht="12.75">
      <c r="M5" s="6" t="s">
        <v>31</v>
      </c>
      <c r="N5" s="7" t="s">
        <v>36</v>
      </c>
    </row>
    <row r="6" spans="4:14" ht="12.75">
      <c r="D6" s="1">
        <f>-CostOfDrilling</f>
        <v>-100</v>
      </c>
      <c r="E6" s="1">
        <f>IF(ABS(1-SUM(H1,H6))&lt;=0.00001,SUM(H1*I4,H6*I9),NA())</f>
        <v>100</v>
      </c>
      <c r="H6" s="1">
        <f>1-ProbabilityOfOil</f>
        <v>0.75</v>
      </c>
      <c r="M6" s="8" t="s">
        <v>44</v>
      </c>
      <c r="N6" s="9" t="s">
        <v>45</v>
      </c>
    </row>
    <row r="7" spans="8:14" ht="12.75">
      <c r="H7" s="1" t="s">
        <v>22</v>
      </c>
      <c r="M7" s="6" t="s">
        <v>32</v>
      </c>
      <c r="N7" s="7" t="s">
        <v>37</v>
      </c>
    </row>
    <row r="8" spans="1:14" ht="12.75">
      <c r="A8" s="10"/>
      <c r="K8" s="1">
        <f>SUM(H9,D6)</f>
        <v>-100</v>
      </c>
      <c r="M8" s="6" t="s">
        <v>33</v>
      </c>
      <c r="N8" s="7" t="s">
        <v>40</v>
      </c>
    </row>
    <row r="9" spans="2:14" ht="12.75">
      <c r="B9" s="1">
        <f>IF(A10=E6,1,IF(A10=E14,2))</f>
        <v>1</v>
      </c>
      <c r="H9" s="1">
        <f>RevenueIfDry</f>
        <v>0</v>
      </c>
      <c r="I9" s="1">
        <f>K8</f>
        <v>-100</v>
      </c>
      <c r="M9" s="6" t="s">
        <v>34</v>
      </c>
      <c r="N9" s="7" t="s">
        <v>39</v>
      </c>
    </row>
    <row r="10" spans="1:14" ht="13.5" thickBot="1">
      <c r="A10" s="1">
        <f>MAX(E6,E14)</f>
        <v>100</v>
      </c>
      <c r="M10" s="11" t="s">
        <v>35</v>
      </c>
      <c r="N10" s="12" t="s">
        <v>38</v>
      </c>
    </row>
    <row r="11" spans="13:14" ht="12.75">
      <c r="M11" s="13"/>
      <c r="N11" s="13"/>
    </row>
    <row r="12" spans="4:14" ht="12.75">
      <c r="D12" s="1" t="s">
        <v>19</v>
      </c>
      <c r="M12" s="13"/>
      <c r="N12" s="13"/>
    </row>
    <row r="13" spans="11:14" ht="12.75">
      <c r="K13" s="1">
        <f>SUM(D14)</f>
        <v>90</v>
      </c>
      <c r="M13" s="13"/>
      <c r="N13" s="13"/>
    </row>
    <row r="14" spans="4:5" ht="12.75">
      <c r="D14" s="1">
        <f>RevenueIfSell</f>
        <v>90</v>
      </c>
      <c r="E14" s="1">
        <f>K13</f>
        <v>90</v>
      </c>
    </row>
    <row r="17" ht="12.75">
      <c r="E17" s="14" t="s">
        <v>29</v>
      </c>
    </row>
    <row r="18" spans="4:5" ht="12.75">
      <c r="D18" s="15" t="s">
        <v>23</v>
      </c>
      <c r="E18" s="17">
        <v>100</v>
      </c>
    </row>
    <row r="19" spans="4:5" ht="12.75">
      <c r="D19" s="15" t="s">
        <v>24</v>
      </c>
      <c r="E19" s="17">
        <v>800</v>
      </c>
    </row>
    <row r="20" spans="4:5" ht="12.75">
      <c r="D20" s="15" t="s">
        <v>26</v>
      </c>
      <c r="E20" s="17">
        <v>90</v>
      </c>
    </row>
    <row r="21" spans="4:5" ht="12.75">
      <c r="D21" s="15" t="s">
        <v>25</v>
      </c>
      <c r="E21" s="17">
        <v>0</v>
      </c>
    </row>
    <row r="22" spans="4:5" ht="12.75">
      <c r="D22" s="15" t="s">
        <v>30</v>
      </c>
      <c r="E22" s="17">
        <v>0.25</v>
      </c>
    </row>
    <row r="23" ht="12.75">
      <c r="D23" s="16"/>
    </row>
    <row r="24" spans="4:5" ht="12.75">
      <c r="D24" s="15" t="s">
        <v>27</v>
      </c>
      <c r="E24" s="18" t="str">
        <f>IF(B9=1,"Drill","Sell")</f>
        <v>Drill</v>
      </c>
    </row>
    <row r="25" ht="13.5" thickBot="1">
      <c r="D25" s="15"/>
    </row>
    <row r="26" spans="4:5" ht="13.5" thickBot="1">
      <c r="D26" s="15" t="s">
        <v>28</v>
      </c>
      <c r="E26" s="19">
        <f>A10</f>
        <v>100</v>
      </c>
    </row>
    <row r="27" ht="12.75">
      <c r="D27" s="15"/>
    </row>
    <row r="1000" spans="190:204" ht="12.75">
      <c r="GH1000" s="1" t="s">
        <v>0</v>
      </c>
      <c r="GI1000" s="1" t="s">
        <v>1</v>
      </c>
      <c r="GJ1000" s="1" t="s">
        <v>2</v>
      </c>
      <c r="GK1000" s="1" t="s">
        <v>3</v>
      </c>
      <c r="GL1000" s="1" t="s">
        <v>4</v>
      </c>
      <c r="GM1000" s="1" t="s">
        <v>5</v>
      </c>
      <c r="GN1000" s="1" t="s">
        <v>6</v>
      </c>
      <c r="GO1000" s="1" t="s">
        <v>7</v>
      </c>
      <c r="GP1000" s="1" t="s">
        <v>8</v>
      </c>
      <c r="GQ1000" s="1" t="s">
        <v>9</v>
      </c>
      <c r="GR1000" s="1" t="s">
        <v>10</v>
      </c>
      <c r="GS1000" s="1" t="s">
        <v>11</v>
      </c>
      <c r="GT1000" s="1" t="s">
        <v>12</v>
      </c>
      <c r="GU1000" s="1" t="s">
        <v>13</v>
      </c>
      <c r="GV1000" s="1" t="s">
        <v>14</v>
      </c>
    </row>
    <row r="1001" spans="190:204" ht="12.75">
      <c r="GH1001" s="1">
        <v>0</v>
      </c>
      <c r="GI1001" s="1" t="s">
        <v>15</v>
      </c>
      <c r="GJ1001" s="1">
        <v>0</v>
      </c>
      <c r="GK1001" s="1">
        <v>0</v>
      </c>
      <c r="GL1001" s="1">
        <v>0</v>
      </c>
      <c r="GM1001" s="1" t="s">
        <v>16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1">
        <v>8</v>
      </c>
      <c r="GU1001" s="1">
        <v>1</v>
      </c>
      <c r="GV1001" s="1" t="b">
        <v>1</v>
      </c>
    </row>
    <row r="1002" spans="190:204" ht="12.75">
      <c r="GH1002" s="1">
        <v>1</v>
      </c>
      <c r="GK1002" s="1">
        <v>0</v>
      </c>
      <c r="GL1002" s="1">
        <v>0</v>
      </c>
      <c r="GM1002" s="1" t="s">
        <v>20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1">
        <v>4</v>
      </c>
      <c r="GU1002" s="1">
        <v>5</v>
      </c>
      <c r="GV1002" s="1" t="b">
        <v>1</v>
      </c>
    </row>
    <row r="1003" spans="190:204" ht="12.75">
      <c r="GH1003" s="1">
        <v>2</v>
      </c>
      <c r="GK1003" s="1">
        <v>0</v>
      </c>
      <c r="GL1003" s="1">
        <v>0</v>
      </c>
      <c r="GM1003" s="1" t="s">
        <v>17</v>
      </c>
      <c r="GN1003" s="1">
        <v>0</v>
      </c>
      <c r="GO1003" s="1">
        <v>0</v>
      </c>
      <c r="GP1003" s="1">
        <v>0</v>
      </c>
      <c r="GQ1003" s="1">
        <v>0</v>
      </c>
      <c r="GR1003" s="1">
        <v>0</v>
      </c>
      <c r="GS1003" s="1">
        <v>0</v>
      </c>
      <c r="GT1003" s="1">
        <v>12</v>
      </c>
      <c r="GU1003" s="1">
        <v>5</v>
      </c>
      <c r="GV1003" s="1" t="b">
        <v>1</v>
      </c>
    </row>
    <row r="1004" spans="190:204" ht="12.75">
      <c r="GH1004" s="1">
        <v>3</v>
      </c>
      <c r="GL1004" s="1">
        <v>1</v>
      </c>
      <c r="GM1004" s="1" t="s">
        <v>17</v>
      </c>
      <c r="GN1004" s="1">
        <v>0</v>
      </c>
      <c r="GO1004" s="1">
        <v>0</v>
      </c>
      <c r="GP1004" s="1">
        <v>0</v>
      </c>
      <c r="GQ1004" s="1">
        <v>0</v>
      </c>
      <c r="GR1004" s="1">
        <v>0</v>
      </c>
      <c r="GS1004" s="1">
        <v>0</v>
      </c>
      <c r="GT1004" s="1">
        <v>2</v>
      </c>
      <c r="GU1004" s="1">
        <v>9</v>
      </c>
      <c r="GV1004" s="1" t="b">
        <v>1</v>
      </c>
    </row>
    <row r="1005" spans="190:204" ht="12.75">
      <c r="GH1005" s="1">
        <v>4</v>
      </c>
      <c r="GL1005" s="1">
        <v>1</v>
      </c>
      <c r="GM1005" s="1" t="s">
        <v>17</v>
      </c>
      <c r="GN1005" s="1">
        <v>0</v>
      </c>
      <c r="GO1005" s="1">
        <v>0</v>
      </c>
      <c r="GP1005" s="1">
        <v>0</v>
      </c>
      <c r="GQ1005" s="1">
        <v>0</v>
      </c>
      <c r="GR1005" s="1">
        <v>0</v>
      </c>
      <c r="GS1005" s="1">
        <v>0</v>
      </c>
      <c r="GT1005" s="1">
        <v>7</v>
      </c>
      <c r="GU1005" s="1">
        <v>9</v>
      </c>
      <c r="GV1005" s="1" t="b">
        <v>1</v>
      </c>
    </row>
  </sheetData>
  <printOptions gridLines="1" heading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2001-09-29T17:59:58Z</dcterms:created>
  <dcterms:modified xsi:type="dcterms:W3CDTF">2006-10-27T07:46:44Z</dcterms:modified>
  <cp:category/>
  <cp:version/>
  <cp:contentType/>
  <cp:contentStatus/>
</cp:coreProperties>
</file>